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jewishfederations.sharepoint.com/sites/LoanFundWorkingGroup/Shared Documents/General/"/>
    </mc:Choice>
  </mc:AlternateContent>
  <xr:revisionPtr revIDLastSave="30" documentId="8_{51FD61E1-CDAB-4F3C-B9AA-2D3054547F73}" xr6:coauthVersionLast="45" xr6:coauthVersionMax="45" xr10:uidLastSave="{59ED5DF5-AA67-46B5-9F04-BC7F5C65AA46}"/>
  <bookViews>
    <workbookView xWindow="-120" yWindow="-120" windowWidth="29040" windowHeight="15840" xr2:uid="{354B930A-CAD2-4C1B-BC9F-2DC98E9E6EEE}"/>
  </bookViews>
  <sheets>
    <sheet name="Permitted Loan Calculation " sheetId="1" r:id="rId1"/>
  </sheets>
  <definedNames>
    <definedName name="_xlnm.Print_Area" localSheetId="0">'Permitted Loan Calculation '!$A$1:$G$46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5" i="1" s="1"/>
  <c r="D32" i="1"/>
  <c r="D35" i="1" s="1"/>
  <c r="F25" i="1"/>
  <c r="F20" i="1"/>
  <c r="D20" i="1"/>
  <c r="F13" i="1"/>
  <c r="D13" i="1"/>
  <c r="D25" i="1" l="1"/>
  <c r="D36" i="1" s="1"/>
  <c r="D37" i="1" s="1"/>
  <c r="D38" i="1" s="1"/>
  <c r="F36" i="1"/>
  <c r="F37" i="1" s="1"/>
  <c r="F38" i="1" s="1"/>
</calcChain>
</file>

<file path=xl/sharedStrings.xml><?xml version="1.0" encoding="utf-8"?>
<sst xmlns="http://schemas.openxmlformats.org/spreadsheetml/2006/main" count="58" uniqueCount="55">
  <si>
    <t xml:space="preserve">Calculates the estimated amount of Payroll Protection Program Loan eligibility </t>
  </si>
  <si>
    <t>1) Loans amounts will be based on the 12-month period prior to the date on which the loan is made (i.e. if loan is made on April 1, you would use April 1, 2019-March 31, 2020). 
2) For seasonal employees, the calculation should be based on the average total monthly costs  beginning Feb 15, 2019  and ending June 30, 2019. 
3) For new businesses, average monthly payroll may be calculated using the time period from Jan 1, 2020 through Feb 29, 2020</t>
  </si>
  <si>
    <t xml:space="preserve">Whose payroll costs should be included in this calculation? All employees (including full-time, part-time and any other status) plus independent contractors paid </t>
  </si>
  <si>
    <t>Input numbers in all highlighted blue cells</t>
  </si>
  <si>
    <t>Included Payroll Costs</t>
  </si>
  <si>
    <t>Using the 
12 month period</t>
  </si>
  <si>
    <t>Using the seasonal employer calculation</t>
  </si>
  <si>
    <t>Total salaries &amp; wages</t>
  </si>
  <si>
    <t>(1a)</t>
  </si>
  <si>
    <t>Total commissions</t>
  </si>
  <si>
    <t>Total other compensation (including parsonage)</t>
  </si>
  <si>
    <t>Total cash tips or equivalents</t>
  </si>
  <si>
    <t xml:space="preserve"> (a)  Total salaries, wages, commissions and other compensation</t>
  </si>
  <si>
    <t>Monies paid by Employer:</t>
  </si>
  <si>
    <t>(1b)</t>
  </si>
  <si>
    <t xml:space="preserve">  Vacation pay</t>
  </si>
  <si>
    <t xml:space="preserve">  Parental pay</t>
  </si>
  <si>
    <t>(b)  Total leave calculation</t>
  </si>
  <si>
    <t>(1c)</t>
  </si>
  <si>
    <t>Severance payments (including  dismissal or separation)</t>
  </si>
  <si>
    <t>(1d)</t>
  </si>
  <si>
    <t>(1e)</t>
  </si>
  <si>
    <t>Employer paid retirement benefits</t>
  </si>
  <si>
    <t xml:space="preserve">(1g) </t>
  </si>
  <si>
    <t>State or local taxes assessed on the compensation of the employee and paid by the employer</t>
  </si>
  <si>
    <t>(sum of (1)</t>
  </si>
  <si>
    <t>Total Included Payroll Costs</t>
  </si>
  <si>
    <t>Excluded Payroll Costs</t>
  </si>
  <si>
    <t>(2a)</t>
  </si>
  <si>
    <t>(2b)</t>
  </si>
  <si>
    <t>Employee portion of FICA taxes for amounts paid on or after February 15, 2020 (Chapter 21 of the Tax Code)</t>
  </si>
  <si>
    <t>Less: Employee portion of FICA on compensation over $100,000 /employee for amounts paid on or after February 15, 2020</t>
  </si>
  <si>
    <t>Employee Federal Income Taxes withheld for amounts paid on or after February 15, 2020 (Chapter 24 of the Tax Code)</t>
  </si>
  <si>
    <t>Less: Federal Income Taxes withheld on compensation over $100,000 /employee, for amounts paid on or after February 15, 2020</t>
  </si>
  <si>
    <t>(Sum of 2b)</t>
  </si>
  <si>
    <t>Total Payroll taxes, railroad retirement taxes, income taxes for amounts paid on or after February 15, 2020</t>
  </si>
  <si>
    <t>(2c)</t>
  </si>
  <si>
    <t>Compensation of an employee whose principal place of residence is outside of the United States (does not include 1099 workers)</t>
  </si>
  <si>
    <t>(2d)</t>
  </si>
  <si>
    <t>Qualified sick or family leave wages which a credit is allowed under the Families First Coronavirus Response Act) which was included (1c )</t>
  </si>
  <si>
    <t>(sum of (2))</t>
  </si>
  <si>
    <t>Total Excluded Payroll Costs</t>
  </si>
  <si>
    <t>(e) = 1-2</t>
  </si>
  <si>
    <t>Total eligible compensation</t>
  </si>
  <si>
    <t>(f)= (e)/12 or 4</t>
  </si>
  <si>
    <t>Average monthly compensation</t>
  </si>
  <si>
    <t>(g)=(fj)*2.5</t>
  </si>
  <si>
    <t>Maximum loan amount equals 2.5x average monthly compensation</t>
  </si>
  <si>
    <t>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</si>
  <si>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Group health care benefits paid by employer (including insurance premiums [note: is not expected to include Long-term Disability or Accidental Death and Dismemberment premiums)</t>
  </si>
  <si>
    <t xml:space="preserve">  Sick leave (including Covid 19 leave costs)</t>
  </si>
  <si>
    <t xml:space="preserve">  Medical leave (including Covid 19 leave costs)</t>
  </si>
  <si>
    <t xml:space="preserve">  Family leave (including Covid 19 leave costs)</t>
  </si>
  <si>
    <r>
      <t xml:space="preserve">** This worksheet is intended to assist you and provide an </t>
    </r>
    <r>
      <rPr>
        <u/>
        <sz val="11"/>
        <color theme="1"/>
        <rFont val="Calibri"/>
        <family val="2"/>
        <scheme val="minor"/>
      </rPr>
      <t>estimated</t>
    </r>
    <r>
      <rPr>
        <sz val="11"/>
        <color theme="1"/>
        <rFont val="Calibri"/>
        <family val="2"/>
        <scheme val="minor"/>
      </rPr>
      <t xml:space="preserve"> amount of the loan eligibility.  Certain assumptions about calculations have been made based on information provided by SBA and the CARES Act.  Actual loan amount will be determined by the lender following its analysis of the detailed information provided.  This information is intended to be informational only. 
</t>
    </r>
  </si>
  <si>
    <r>
      <t xml:space="preserve">For those employees whose total costs in </t>
    </r>
    <r>
      <rPr>
        <b/>
        <sz val="11"/>
        <color theme="1"/>
        <rFont val="Calibri"/>
        <family val="2"/>
        <scheme val="minor"/>
      </rPr>
      <t>1a+1b+1d</t>
    </r>
    <r>
      <rPr>
        <sz val="11"/>
        <color theme="1"/>
        <rFont val="Calibri"/>
        <family val="2"/>
        <scheme val="minor"/>
      </rPr>
      <t xml:space="preserve"> exceeds $100,000, subtract the amount in excess of $100,000 per employee for the period of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</si>
</sst>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6"/>
      <color theme="1"/>
      <name val="Calibri"/>
      <family val="2"/>
      <scheme val="minor"/>
    </font>
    <font>
      <sz val="22"/>
      <color rgb="FF0070C0"/>
      <name val="Calibri"/>
      <family val="2"/>
      <scheme val="minor"/>
    </font>
    <font>
      <sz val="14"/>
      <color theme="1"/>
      <name val="Calibri"/>
      <family val="2"/>
      <scheme val="minor"/>
    </font>
    <font>
      <b/>
      <sz val="12"/>
      <name val="Calibri"/>
      <family val="2"/>
      <scheme val="minor"/>
    </font>
    <font>
      <b/>
      <u/>
      <sz val="11"/>
      <color theme="1"/>
      <name val="Calibri"/>
      <family val="2"/>
      <scheme val="minor"/>
    </font>
    <font>
      <sz val="11"/>
      <name val="Calibri"/>
      <family val="2"/>
      <scheme val="minor"/>
    </font>
    <font>
      <i/>
      <sz val="11"/>
      <name val="Calibri"/>
      <family val="2"/>
      <scheme val="minor"/>
    </font>
    <font>
      <u/>
      <sz val="11"/>
      <name val="Calibri"/>
      <family val="2"/>
      <scheme val="minor"/>
    </font>
    <font>
      <u val="singleAccounting"/>
      <sz val="11"/>
      <name val="Calibri"/>
      <family val="2"/>
      <scheme val="minor"/>
    </font>
    <font>
      <i/>
      <u/>
      <sz val="11"/>
      <color theme="1"/>
      <name val="Calibri"/>
      <family val="2"/>
      <scheme val="minor"/>
    </font>
    <font>
      <b/>
      <sz val="11"/>
      <name val="Calibri"/>
      <family val="2"/>
      <scheme val="minor"/>
    </font>
    <font>
      <sz val="11"/>
      <color rgb="FF0070C0"/>
      <name val="Calibri"/>
      <family val="2"/>
      <scheme val="minor"/>
    </font>
    <font>
      <b/>
      <sz val="11"/>
      <color rgb="FF7030A0"/>
      <name val="Calibri"/>
      <family val="2"/>
      <scheme val="minor"/>
    </font>
    <font>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BDD7EE"/>
        <bgColor indexed="64"/>
      </patternFill>
    </fill>
    <fill>
      <patternFill patternType="solid">
        <fgColor rgb="FFFFFFFF"/>
        <bgColor indexed="64"/>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auto="1"/>
      </bottom>
      <diagonal/>
    </border>
    <border>
      <left/>
      <right/>
      <top/>
      <bottom style="thin">
        <color auto="1"/>
      </bottom>
      <diagonal/>
    </border>
    <border>
      <left/>
      <right style="thin">
        <color rgb="FF000000"/>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3" fillId="0" borderId="0" xfId="0" applyFont="1"/>
    <xf numFmtId="0" fontId="0" fillId="0" borderId="0" xfId="0" applyAlignment="1">
      <alignment wrapText="1"/>
    </xf>
    <xf numFmtId="0" fontId="0" fillId="0" borderId="9" xfId="0" applyBorder="1" applyAlignment="1">
      <alignment horizontal="center" wrapText="1"/>
    </xf>
    <xf numFmtId="0" fontId="0" fillId="3" borderId="10" xfId="0" applyFill="1" applyBorder="1" applyAlignment="1">
      <alignment horizontal="center" wrapText="1"/>
    </xf>
    <xf numFmtId="0" fontId="0" fillId="0" borderId="11" xfId="0" applyBorder="1" applyAlignment="1">
      <alignment wrapText="1"/>
    </xf>
    <xf numFmtId="164" fontId="0" fillId="0" borderId="14" xfId="1" applyNumberFormat="1" applyFont="1" applyBorder="1"/>
    <xf numFmtId="164" fontId="0" fillId="3" borderId="13" xfId="1" applyNumberFormat="1" applyFont="1" applyFill="1" applyBorder="1"/>
    <xf numFmtId="0" fontId="11" fillId="0" borderId="11" xfId="0" applyFont="1" applyBorder="1" applyAlignment="1">
      <alignment wrapText="1"/>
    </xf>
    <xf numFmtId="164" fontId="0" fillId="0" borderId="12" xfId="1" applyNumberFormat="1" applyFont="1" applyBorder="1"/>
    <xf numFmtId="164" fontId="0" fillId="0" borderId="15" xfId="1" applyNumberFormat="1" applyFont="1" applyBorder="1"/>
    <xf numFmtId="0" fontId="12" fillId="0" borderId="11" xfId="0" applyFont="1" applyBorder="1"/>
    <xf numFmtId="164" fontId="12" fillId="0" borderId="12" xfId="1" applyNumberFormat="1" applyFont="1" applyBorder="1"/>
    <xf numFmtId="164" fontId="12" fillId="3" borderId="13" xfId="1" applyNumberFormat="1" applyFont="1" applyFill="1" applyBorder="1"/>
    <xf numFmtId="0" fontId="12" fillId="0" borderId="11" xfId="0" applyFont="1" applyBorder="1" applyAlignment="1">
      <alignment wrapText="1"/>
    </xf>
    <xf numFmtId="164" fontId="14" fillId="0" borderId="12" xfId="1" applyNumberFormat="1" applyFont="1" applyBorder="1"/>
    <xf numFmtId="164" fontId="14" fillId="3" borderId="13" xfId="1" applyNumberFormat="1" applyFont="1" applyFill="1" applyBorder="1"/>
    <xf numFmtId="164" fontId="0" fillId="3" borderId="14" xfId="1" applyNumberFormat="1" applyFont="1" applyFill="1" applyBorder="1"/>
    <xf numFmtId="0" fontId="0" fillId="0" borderId="9" xfId="0" applyBorder="1" applyAlignment="1">
      <alignment wrapText="1"/>
    </xf>
    <xf numFmtId="0" fontId="0" fillId="0" borderId="8" xfId="0" applyBorder="1" applyAlignment="1">
      <alignment wrapText="1"/>
    </xf>
    <xf numFmtId="0" fontId="6" fillId="0" borderId="17" xfId="0" applyFont="1" applyBorder="1"/>
    <xf numFmtId="0" fontId="0" fillId="0" borderId="0" xfId="0" applyBorder="1" applyAlignment="1">
      <alignment wrapText="1"/>
    </xf>
    <xf numFmtId="0" fontId="0" fillId="0" borderId="18" xfId="0" applyBorder="1" applyAlignment="1">
      <alignment horizontal="center" wrapText="1"/>
    </xf>
    <xf numFmtId="0" fontId="0" fillId="0" borderId="19" xfId="0" applyBorder="1"/>
    <xf numFmtId="0" fontId="0" fillId="0" borderId="19" xfId="0" applyBorder="1" applyAlignment="1">
      <alignment horizontal="center"/>
    </xf>
    <xf numFmtId="164" fontId="0" fillId="0" borderId="22" xfId="1" applyNumberFormat="1" applyFont="1" applyBorder="1"/>
    <xf numFmtId="164" fontId="0" fillId="0" borderId="20" xfId="1" applyNumberFormat="1" applyFont="1" applyBorder="1"/>
    <xf numFmtId="164" fontId="0" fillId="0" borderId="24" xfId="1" applyNumberFormat="1" applyFont="1" applyBorder="1"/>
    <xf numFmtId="0" fontId="12" fillId="0" borderId="19" xfId="0" quotePrefix="1" applyFont="1" applyBorder="1" applyAlignment="1">
      <alignment horizontal="center"/>
    </xf>
    <xf numFmtId="164" fontId="12" fillId="0" borderId="25" xfId="1" applyNumberFormat="1" applyFont="1" applyBorder="1"/>
    <xf numFmtId="0" fontId="6" fillId="0" borderId="19" xfId="0" applyFont="1" applyBorder="1" applyAlignment="1">
      <alignment horizontal="left"/>
    </xf>
    <xf numFmtId="164" fontId="14" fillId="0" borderId="25" xfId="1" applyNumberFormat="1" applyFont="1" applyBorder="1"/>
    <xf numFmtId="164" fontId="7" fillId="2" borderId="12" xfId="1" applyNumberFormat="1" applyFont="1" applyFill="1" applyBorder="1" applyProtection="1">
      <protection locked="0"/>
    </xf>
    <xf numFmtId="164" fontId="7" fillId="3" borderId="13" xfId="1" applyNumberFormat="1" applyFont="1" applyFill="1" applyBorder="1" applyProtection="1">
      <protection locked="0"/>
    </xf>
    <xf numFmtId="164" fontId="7" fillId="2" borderId="20" xfId="1" applyNumberFormat="1" applyFont="1" applyFill="1" applyBorder="1" applyProtection="1">
      <protection locked="0"/>
    </xf>
    <xf numFmtId="164" fontId="8" fillId="2" borderId="12" xfId="1" applyNumberFormat="1" applyFont="1" applyFill="1" applyBorder="1" applyProtection="1">
      <protection locked="0"/>
    </xf>
    <xf numFmtId="164" fontId="9" fillId="3" borderId="13" xfId="1" applyNumberFormat="1" applyFont="1" applyFill="1" applyBorder="1" applyProtection="1">
      <protection locked="0"/>
    </xf>
    <xf numFmtId="164" fontId="10" fillId="2" borderId="10" xfId="1" applyNumberFormat="1" applyFont="1" applyFill="1" applyBorder="1" applyProtection="1">
      <protection locked="0"/>
    </xf>
    <xf numFmtId="164" fontId="10" fillId="2" borderId="21" xfId="1" applyNumberFormat="1" applyFont="1" applyFill="1" applyBorder="1" applyProtection="1">
      <protection locked="0"/>
    </xf>
    <xf numFmtId="164" fontId="9" fillId="2" borderId="1" xfId="1" applyNumberFormat="1" applyFont="1" applyFill="1" applyBorder="1" applyProtection="1">
      <protection locked="0"/>
    </xf>
    <xf numFmtId="164" fontId="9" fillId="2" borderId="23" xfId="1" applyNumberFormat="1" applyFont="1" applyFill="1" applyBorder="1" applyProtection="1">
      <protection locked="0"/>
    </xf>
    <xf numFmtId="164" fontId="13" fillId="2" borderId="12" xfId="1" applyNumberFormat="1" applyFont="1" applyFill="1" applyBorder="1" applyProtection="1">
      <protection locked="0"/>
    </xf>
    <xf numFmtId="164" fontId="13" fillId="3" borderId="13" xfId="1" applyNumberFormat="1" applyFont="1" applyFill="1" applyBorder="1" applyProtection="1">
      <protection locked="0"/>
    </xf>
    <xf numFmtId="164" fontId="13" fillId="2" borderId="25" xfId="1" applyNumberFormat="1" applyFont="1" applyFill="1" applyBorder="1" applyProtection="1">
      <protection locked="0"/>
    </xf>
    <xf numFmtId="164" fontId="10" fillId="2" borderId="1" xfId="1" applyNumberFormat="1" applyFont="1" applyFill="1" applyBorder="1" applyProtection="1">
      <protection locked="0"/>
    </xf>
    <xf numFmtId="164" fontId="10" fillId="3" borderId="13" xfId="1" applyNumberFormat="1" applyFont="1" applyFill="1" applyBorder="1" applyProtection="1">
      <protection locked="0"/>
    </xf>
    <xf numFmtId="164" fontId="10" fillId="2" borderId="23" xfId="1" applyNumberFormat="1" applyFont="1" applyFill="1" applyBorder="1" applyProtection="1">
      <protection locked="0"/>
    </xf>
    <xf numFmtId="0" fontId="0" fillId="0" borderId="17" xfId="0"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5" xfId="0" applyBorder="1" applyAlignment="1">
      <alignment wrapText="1"/>
    </xf>
    <xf numFmtId="0" fontId="0" fillId="0" borderId="29" xfId="0" applyBorder="1" applyAlignment="1">
      <alignment wrapText="1"/>
    </xf>
    <xf numFmtId="0" fontId="0" fillId="0" borderId="26" xfId="0" applyBorder="1" applyAlignment="1">
      <alignment horizontal="left" wrapText="1"/>
    </xf>
    <xf numFmtId="0" fontId="0" fillId="0" borderId="2" xfId="0" applyBorder="1" applyAlignment="1">
      <alignment horizontal="left" wrapText="1"/>
    </xf>
    <xf numFmtId="0" fontId="0" fillId="0" borderId="23" xfId="0" applyBorder="1" applyAlignment="1">
      <alignment horizontal="left" wrapText="1"/>
    </xf>
    <xf numFmtId="0" fontId="0" fillId="0" borderId="17"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2" fillId="0" borderId="0" xfId="0" applyFont="1" applyAlignment="1">
      <alignment wrapText="1"/>
    </xf>
    <xf numFmtId="0" fontId="0" fillId="0" borderId="0" xfId="0"/>
    <xf numFmtId="0" fontId="4" fillId="0" borderId="0" xfId="0" applyFont="1" applyAlignment="1">
      <alignment horizontal="right"/>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6" xfId="0" applyBorder="1" applyAlignment="1">
      <alignment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16"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0</xdr:rowOff>
    </xdr:from>
    <xdr:to>
      <xdr:col>2</xdr:col>
      <xdr:colOff>1876425</xdr:colOff>
      <xdr:row>3</xdr:row>
      <xdr:rowOff>381000</xdr:rowOff>
    </xdr:to>
    <xdr:pic>
      <xdr:nvPicPr>
        <xdr:cNvPr id="2" name="Picture 5" descr="JFNA-Logo | Fly on the Wall Productions | Video. Documentary ...">
          <a:extLst>
            <a:ext uri="{FF2B5EF4-FFF2-40B4-BE49-F238E27FC236}">
              <a16:creationId xmlns:a16="http://schemas.microsoft.com/office/drawing/2014/main" id="{DACCF229-0A0C-49DA-B1E7-C7C0EFB2B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0"/>
          <a:ext cx="29051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495300</xdr:colOff>
      <xdr:row>8</xdr:row>
      <xdr:rowOff>28575</xdr:rowOff>
    </xdr:from>
    <xdr:to>
      <xdr:col>2</xdr:col>
      <xdr:colOff>0</xdr:colOff>
      <xdr:row>11</xdr:row>
      <xdr:rowOff>114300</xdr:rowOff>
    </xdr:to>
    <xdr:sp macro="" textlink="">
      <xdr:nvSpPr>
        <xdr:cNvPr id="3" name="Left Brace 1">
          <a:extLst>
            <a:ext uri="{FF2B5EF4-FFF2-40B4-BE49-F238E27FC236}">
              <a16:creationId xmlns:a16="http://schemas.microsoft.com/office/drawing/2014/main" id="{AAA11EC1-4DCA-4AB3-A655-8DA1A83EE44C}"/>
            </a:ext>
            <a:ext uri="{147F2762-F138-4A5C-976F-8EAC2B608ADB}">
              <a16:predDERef xmlns:a16="http://schemas.microsoft.com/office/drawing/2014/main" pred="{81AF52CD-97E9-48F3-A2E9-0BF143998B9D}"/>
            </a:ext>
          </a:extLst>
        </xdr:cNvPr>
        <xdr:cNvSpPr/>
      </xdr:nvSpPr>
      <xdr:spPr>
        <a:xfrm>
          <a:off x="1104900" y="3238500"/>
          <a:ext cx="533400" cy="657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457200</xdr:colOff>
      <xdr:row>14</xdr:row>
      <xdr:rowOff>85725</xdr:rowOff>
    </xdr:from>
    <xdr:to>
      <xdr:col>2</xdr:col>
      <xdr:colOff>0</xdr:colOff>
      <xdr:row>18</xdr:row>
      <xdr:rowOff>104775</xdr:rowOff>
    </xdr:to>
    <xdr:sp macro="" textlink="">
      <xdr:nvSpPr>
        <xdr:cNvPr id="4" name="Left Brace 2">
          <a:extLst>
            <a:ext uri="{FF2B5EF4-FFF2-40B4-BE49-F238E27FC236}">
              <a16:creationId xmlns:a16="http://schemas.microsoft.com/office/drawing/2014/main" id="{49CA8B41-70B6-4FCA-8BE8-88EF69FDD9E0}"/>
            </a:ext>
            <a:ext uri="{147F2762-F138-4A5C-976F-8EAC2B608ADB}">
              <a16:predDERef xmlns:a16="http://schemas.microsoft.com/office/drawing/2014/main" pred="{F8619A78-8EFA-4C40-A506-F7028CEBB8B4}"/>
            </a:ext>
          </a:extLst>
        </xdr:cNvPr>
        <xdr:cNvSpPr/>
      </xdr:nvSpPr>
      <xdr:spPr>
        <a:xfrm>
          <a:off x="1066800" y="4467225"/>
          <a:ext cx="571500" cy="7810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0EB89-E7B7-4893-8A90-AB40CE5D4974}">
  <sheetPr>
    <pageSetUpPr fitToPage="1"/>
  </sheetPr>
  <dimension ref="B1:G46"/>
  <sheetViews>
    <sheetView tabSelected="1" workbookViewId="0">
      <selection activeCell="H40" sqref="H40"/>
    </sheetView>
  </sheetViews>
  <sheetFormatPr defaultRowHeight="15" x14ac:dyDescent="0.25"/>
  <cols>
    <col min="1" max="1" width="5.140625" customWidth="1"/>
    <col min="2" max="2" width="15.42578125" customWidth="1"/>
    <col min="3" max="3" width="72.7109375" style="2" customWidth="1"/>
    <col min="4" max="4" width="21.140625" customWidth="1"/>
    <col min="5" max="5" width="3" customWidth="1"/>
    <col min="6" max="6" width="18.42578125" customWidth="1"/>
    <col min="7" max="7" width="4" customWidth="1"/>
  </cols>
  <sheetData>
    <row r="1" spans="2:7" ht="21" x14ac:dyDescent="0.35">
      <c r="C1" s="59"/>
      <c r="D1" s="60"/>
      <c r="E1" s="60"/>
      <c r="F1" s="60"/>
      <c r="G1" s="60"/>
    </row>
    <row r="2" spans="2:7" ht="28.5" x14ac:dyDescent="0.45">
      <c r="B2" s="1"/>
    </row>
    <row r="3" spans="2:7" ht="18.75" x14ac:dyDescent="0.3">
      <c r="C3" s="61" t="s">
        <v>0</v>
      </c>
      <c r="D3" s="61"/>
      <c r="E3" s="61"/>
      <c r="F3" s="61"/>
    </row>
    <row r="4" spans="2:7" ht="36" customHeight="1" x14ac:dyDescent="0.25"/>
    <row r="5" spans="2:7" ht="60" customHeight="1" x14ac:dyDescent="0.25">
      <c r="B5" s="62" t="s">
        <v>1</v>
      </c>
      <c r="C5" s="63"/>
      <c r="D5" s="63"/>
      <c r="E5" s="63"/>
      <c r="F5" s="64"/>
    </row>
    <row r="6" spans="2:7" ht="33" customHeight="1" x14ac:dyDescent="0.25">
      <c r="B6" s="65" t="s">
        <v>2</v>
      </c>
      <c r="C6" s="51"/>
      <c r="D6" s="51"/>
      <c r="E6" s="51"/>
      <c r="F6" s="66"/>
    </row>
    <row r="7" spans="2:7" ht="24" customHeight="1" x14ac:dyDescent="0.25">
      <c r="B7" s="18"/>
      <c r="C7" s="19"/>
      <c r="D7" s="67" t="s">
        <v>3</v>
      </c>
      <c r="E7" s="68"/>
      <c r="F7" s="69"/>
    </row>
    <row r="8" spans="2:7" ht="31.5" customHeight="1" x14ac:dyDescent="0.25">
      <c r="B8" s="20" t="s">
        <v>4</v>
      </c>
      <c r="C8" s="21"/>
      <c r="D8" s="3" t="s">
        <v>5</v>
      </c>
      <c r="E8" s="4"/>
      <c r="F8" s="22" t="s">
        <v>6</v>
      </c>
    </row>
    <row r="9" spans="2:7" x14ac:dyDescent="0.25">
      <c r="B9" s="23"/>
      <c r="C9" s="5" t="s">
        <v>7</v>
      </c>
      <c r="D9" s="32">
        <v>0</v>
      </c>
      <c r="E9" s="33"/>
      <c r="F9" s="34">
        <v>0</v>
      </c>
    </row>
    <row r="10" spans="2:7" x14ac:dyDescent="0.25">
      <c r="B10" s="24" t="s">
        <v>8</v>
      </c>
      <c r="C10" s="5" t="s">
        <v>9</v>
      </c>
      <c r="D10" s="32">
        <v>0</v>
      </c>
      <c r="E10" s="33"/>
      <c r="F10" s="34">
        <v>0</v>
      </c>
    </row>
    <row r="11" spans="2:7" x14ac:dyDescent="0.25">
      <c r="B11" s="23"/>
      <c r="C11" s="5" t="s">
        <v>10</v>
      </c>
      <c r="D11" s="35">
        <v>0</v>
      </c>
      <c r="E11" s="36"/>
      <c r="F11" s="34">
        <v>0</v>
      </c>
    </row>
    <row r="12" spans="2:7" ht="17.25" x14ac:dyDescent="0.4">
      <c r="B12" s="24"/>
      <c r="C12" s="5" t="s">
        <v>11</v>
      </c>
      <c r="D12" s="37">
        <v>0</v>
      </c>
      <c r="E12" s="33"/>
      <c r="F12" s="38">
        <v>0</v>
      </c>
    </row>
    <row r="13" spans="2:7" x14ac:dyDescent="0.25">
      <c r="B13" s="23"/>
      <c r="C13" s="5" t="s">
        <v>12</v>
      </c>
      <c r="D13" s="6">
        <f>SUM(D9:D12)</f>
        <v>0</v>
      </c>
      <c r="E13" s="7"/>
      <c r="F13" s="25">
        <f>SUM(F9:F12)</f>
        <v>0</v>
      </c>
    </row>
    <row r="14" spans="2:7" x14ac:dyDescent="0.25">
      <c r="B14" s="23"/>
      <c r="C14" s="8" t="s">
        <v>13</v>
      </c>
      <c r="D14" s="9"/>
      <c r="E14" s="7"/>
      <c r="F14" s="26"/>
    </row>
    <row r="15" spans="2:7" x14ac:dyDescent="0.25">
      <c r="B15" s="23"/>
      <c r="C15" s="5" t="s">
        <v>50</v>
      </c>
      <c r="D15" s="32">
        <v>0</v>
      </c>
      <c r="E15" s="33"/>
      <c r="F15" s="34">
        <v>0</v>
      </c>
    </row>
    <row r="16" spans="2:7" x14ac:dyDescent="0.25">
      <c r="B16" s="23"/>
      <c r="C16" s="5" t="s">
        <v>51</v>
      </c>
      <c r="D16" s="32">
        <v>0</v>
      </c>
      <c r="E16" s="33"/>
      <c r="F16" s="34">
        <v>0</v>
      </c>
    </row>
    <row r="17" spans="2:6" x14ac:dyDescent="0.25">
      <c r="B17" s="24" t="s">
        <v>14</v>
      </c>
      <c r="C17" s="5" t="s">
        <v>15</v>
      </c>
      <c r="D17" s="32">
        <v>0</v>
      </c>
      <c r="E17" s="33"/>
      <c r="F17" s="34">
        <v>0</v>
      </c>
    </row>
    <row r="18" spans="2:6" x14ac:dyDescent="0.25">
      <c r="B18" s="23"/>
      <c r="C18" s="5" t="s">
        <v>16</v>
      </c>
      <c r="D18" s="32">
        <v>0</v>
      </c>
      <c r="E18" s="33"/>
      <c r="F18" s="34">
        <v>0</v>
      </c>
    </row>
    <row r="19" spans="2:6" x14ac:dyDescent="0.25">
      <c r="B19" s="23"/>
      <c r="C19" s="5" t="s">
        <v>52</v>
      </c>
      <c r="D19" s="39">
        <v>0</v>
      </c>
      <c r="E19" s="36"/>
      <c r="F19" s="40">
        <v>0</v>
      </c>
    </row>
    <row r="20" spans="2:6" x14ac:dyDescent="0.25">
      <c r="B20" s="23"/>
      <c r="C20" s="5" t="s">
        <v>17</v>
      </c>
      <c r="D20" s="10">
        <f>SUM(D15:D19)</f>
        <v>0</v>
      </c>
      <c r="E20" s="7"/>
      <c r="F20" s="27">
        <f>SUM(F15:F19)</f>
        <v>0</v>
      </c>
    </row>
    <row r="21" spans="2:6" x14ac:dyDescent="0.25">
      <c r="B21" s="24" t="s">
        <v>18</v>
      </c>
      <c r="C21" s="5" t="s">
        <v>19</v>
      </c>
      <c r="D21" s="32">
        <v>0</v>
      </c>
      <c r="E21" s="33"/>
      <c r="F21" s="34">
        <v>0</v>
      </c>
    </row>
    <row r="22" spans="2:6" ht="45" x14ac:dyDescent="0.25">
      <c r="B22" s="24" t="s">
        <v>20</v>
      </c>
      <c r="C22" s="5" t="s">
        <v>49</v>
      </c>
      <c r="D22" s="32">
        <v>0</v>
      </c>
      <c r="E22" s="33"/>
      <c r="F22" s="34">
        <v>0</v>
      </c>
    </row>
    <row r="23" spans="2:6" x14ac:dyDescent="0.25">
      <c r="B23" s="24" t="s">
        <v>21</v>
      </c>
      <c r="C23" s="5" t="s">
        <v>22</v>
      </c>
      <c r="D23" s="32">
        <v>0</v>
      </c>
      <c r="E23" s="33"/>
      <c r="F23" s="34">
        <v>0</v>
      </c>
    </row>
    <row r="24" spans="2:6" ht="30" x14ac:dyDescent="0.25">
      <c r="B24" s="24" t="s">
        <v>23</v>
      </c>
      <c r="C24" s="5" t="s">
        <v>24</v>
      </c>
      <c r="D24" s="32">
        <v>0</v>
      </c>
      <c r="E24" s="33"/>
      <c r="F24" s="34">
        <v>0</v>
      </c>
    </row>
    <row r="25" spans="2:6" x14ac:dyDescent="0.25">
      <c r="B25" s="28" t="s">
        <v>25</v>
      </c>
      <c r="C25" s="11" t="s">
        <v>26</v>
      </c>
      <c r="D25" s="12">
        <f>SUM(D20:D24)+D13</f>
        <v>0</v>
      </c>
      <c r="E25" s="13"/>
      <c r="F25" s="29">
        <f>SUM(F20:F24)+F13</f>
        <v>0</v>
      </c>
    </row>
    <row r="26" spans="2:6" x14ac:dyDescent="0.25">
      <c r="B26" s="30" t="s">
        <v>27</v>
      </c>
      <c r="C26" s="5"/>
      <c r="D26" s="9"/>
      <c r="E26" s="7"/>
      <c r="F26" s="26"/>
    </row>
    <row r="27" spans="2:6" ht="30" x14ac:dyDescent="0.25">
      <c r="B27" s="24" t="s">
        <v>28</v>
      </c>
      <c r="C27" s="5" t="s">
        <v>54</v>
      </c>
      <c r="D27" s="41">
        <v>0</v>
      </c>
      <c r="E27" s="42"/>
      <c r="F27" s="43">
        <v>0</v>
      </c>
    </row>
    <row r="28" spans="2:6" ht="30" x14ac:dyDescent="0.25">
      <c r="B28" s="24" t="s">
        <v>29</v>
      </c>
      <c r="C28" s="5" t="s">
        <v>30</v>
      </c>
      <c r="D28" s="32">
        <v>0</v>
      </c>
      <c r="E28" s="33"/>
      <c r="F28" s="34">
        <v>0</v>
      </c>
    </row>
    <row r="29" spans="2:6" ht="30" x14ac:dyDescent="0.25">
      <c r="B29" s="24" t="s">
        <v>29</v>
      </c>
      <c r="C29" s="5" t="s">
        <v>31</v>
      </c>
      <c r="D29" s="32">
        <v>0</v>
      </c>
      <c r="E29" s="33"/>
      <c r="F29" s="34">
        <v>0</v>
      </c>
    </row>
    <row r="30" spans="2:6" ht="30" x14ac:dyDescent="0.25">
      <c r="B30" s="24" t="s">
        <v>29</v>
      </c>
      <c r="C30" s="5" t="s">
        <v>32</v>
      </c>
      <c r="D30" s="32">
        <v>0</v>
      </c>
      <c r="E30" s="33"/>
      <c r="F30" s="34">
        <v>0</v>
      </c>
    </row>
    <row r="31" spans="2:6" ht="32.25" x14ac:dyDescent="0.4">
      <c r="B31" s="24" t="s">
        <v>29</v>
      </c>
      <c r="C31" s="5" t="s">
        <v>33</v>
      </c>
      <c r="D31" s="44">
        <v>0</v>
      </c>
      <c r="E31" s="45"/>
      <c r="F31" s="46">
        <v>0</v>
      </c>
    </row>
    <row r="32" spans="2:6" ht="30" x14ac:dyDescent="0.25">
      <c r="B32" s="24" t="s">
        <v>34</v>
      </c>
      <c r="C32" s="5" t="s">
        <v>35</v>
      </c>
      <c r="D32" s="10">
        <f>D28+-D29+D30-D31</f>
        <v>0</v>
      </c>
      <c r="E32" s="7"/>
      <c r="F32" s="27">
        <f>D28+-D29+D30-D31</f>
        <v>0</v>
      </c>
    </row>
    <row r="33" spans="2:6" ht="30" x14ac:dyDescent="0.25">
      <c r="B33" s="24" t="s">
        <v>36</v>
      </c>
      <c r="C33" s="5" t="s">
        <v>37</v>
      </c>
      <c r="D33" s="32">
        <v>0</v>
      </c>
      <c r="E33" s="33"/>
      <c r="F33" s="34">
        <v>0</v>
      </c>
    </row>
    <row r="34" spans="2:6" ht="30" x14ac:dyDescent="0.25">
      <c r="B34" s="24" t="s">
        <v>38</v>
      </c>
      <c r="C34" s="5" t="s">
        <v>39</v>
      </c>
      <c r="D34" s="32">
        <v>0</v>
      </c>
      <c r="E34" s="33"/>
      <c r="F34" s="34">
        <v>0</v>
      </c>
    </row>
    <row r="35" spans="2:6" x14ac:dyDescent="0.25">
      <c r="B35" s="28" t="s">
        <v>40</v>
      </c>
      <c r="C35" s="14" t="s">
        <v>41</v>
      </c>
      <c r="D35" s="15">
        <f>D27+D32+D33+D34</f>
        <v>0</v>
      </c>
      <c r="E35" s="16"/>
      <c r="F35" s="31">
        <f>F27+F32+F33+F34</f>
        <v>0</v>
      </c>
    </row>
    <row r="36" spans="2:6" x14ac:dyDescent="0.25">
      <c r="B36" s="24" t="s">
        <v>42</v>
      </c>
      <c r="C36" s="5" t="s">
        <v>43</v>
      </c>
      <c r="D36" s="9">
        <f>D25-D35</f>
        <v>0</v>
      </c>
      <c r="E36" s="7"/>
      <c r="F36" s="26">
        <f>F25-F35</f>
        <v>0</v>
      </c>
    </row>
    <row r="37" spans="2:6" x14ac:dyDescent="0.25">
      <c r="B37" s="24" t="s">
        <v>44</v>
      </c>
      <c r="C37" s="5" t="s">
        <v>45</v>
      </c>
      <c r="D37" s="9">
        <f>D36/12</f>
        <v>0</v>
      </c>
      <c r="E37" s="7"/>
      <c r="F37" s="26">
        <f>F36/4</f>
        <v>0</v>
      </c>
    </row>
    <row r="38" spans="2:6" x14ac:dyDescent="0.25">
      <c r="B38" s="24" t="s">
        <v>46</v>
      </c>
      <c r="C38" s="5" t="s">
        <v>47</v>
      </c>
      <c r="D38" s="9">
        <f>2.5*D37</f>
        <v>0</v>
      </c>
      <c r="E38" s="17"/>
      <c r="F38" s="26">
        <f>2.5*F37</f>
        <v>0</v>
      </c>
    </row>
    <row r="39" spans="2:6" x14ac:dyDescent="0.25">
      <c r="B39" s="53" t="s">
        <v>53</v>
      </c>
      <c r="C39" s="54"/>
      <c r="D39" s="54"/>
      <c r="E39" s="54"/>
      <c r="F39" s="55"/>
    </row>
    <row r="40" spans="2:6" ht="24.75" customHeight="1" x14ac:dyDescent="0.25">
      <c r="B40" s="56"/>
      <c r="C40" s="57"/>
      <c r="D40" s="57"/>
      <c r="E40" s="57"/>
      <c r="F40" s="58"/>
    </row>
    <row r="41" spans="2:6" ht="24" customHeight="1" x14ac:dyDescent="0.25">
      <c r="B41" s="56"/>
      <c r="C41" s="57"/>
      <c r="D41" s="57"/>
      <c r="E41" s="57"/>
      <c r="F41" s="58"/>
    </row>
    <row r="42" spans="2:6" ht="29.25" customHeight="1" x14ac:dyDescent="0.25">
      <c r="B42" s="47" t="s">
        <v>48</v>
      </c>
      <c r="C42" s="48"/>
      <c r="D42" s="48"/>
      <c r="E42" s="48"/>
      <c r="F42" s="49"/>
    </row>
    <row r="43" spans="2:6" ht="28.5" customHeight="1" x14ac:dyDescent="0.25">
      <c r="B43" s="47"/>
      <c r="C43" s="48"/>
      <c r="D43" s="48"/>
      <c r="E43" s="48"/>
      <c r="F43" s="49"/>
    </row>
    <row r="44" spans="2:6" x14ac:dyDescent="0.25">
      <c r="B44" s="47"/>
      <c r="C44" s="48"/>
      <c r="D44" s="48"/>
      <c r="E44" s="48"/>
      <c r="F44" s="49"/>
    </row>
    <row r="45" spans="2:6" x14ac:dyDescent="0.25">
      <c r="B45" s="47"/>
      <c r="C45" s="48"/>
      <c r="D45" s="48"/>
      <c r="E45" s="48"/>
      <c r="F45" s="49"/>
    </row>
    <row r="46" spans="2:6" ht="24.75" customHeight="1" x14ac:dyDescent="0.25">
      <c r="B46" s="50"/>
      <c r="C46" s="51"/>
      <c r="D46" s="51"/>
      <c r="E46" s="51"/>
      <c r="F46" s="52"/>
    </row>
  </sheetData>
  <sheetProtection algorithmName="SHA-512" hashValue="kanmY1xy7b4+SlsoWM10wnEjGGK8dJ3mzlLMnCmrUyxW81dkTEYFXGU/jDbTDdsmitRQb6Vtf2PAZL8cOU/44A==" saltValue="0w5EnrTJQMy9I+UXfGDZPw==" spinCount="100000" sheet="1" objects="1" scenarios="1"/>
  <mergeCells count="7">
    <mergeCell ref="B42:F46"/>
    <mergeCell ref="B39:F41"/>
    <mergeCell ref="C1:G1"/>
    <mergeCell ref="C3:F3"/>
    <mergeCell ref="B5:F5"/>
    <mergeCell ref="B6:F6"/>
    <mergeCell ref="D7:F7"/>
  </mergeCells>
  <pageMargins left="0.7" right="0.7" top="0.75" bottom="0.75" header="0.3" footer="0.3"/>
  <pageSetup scale="64" orientation="portrait" r:id="rId1"/>
  <headerFooter>
    <oddFooter>&amp;L&amp;8&amp;F&amp;R&amp;8&amp;D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182CE08D889A458D7568460D5333A5" ma:contentTypeVersion="4" ma:contentTypeDescription="Create a new document." ma:contentTypeScope="" ma:versionID="a33033934a4df3c9b6dd6c6a348f0e46">
  <xsd:schema xmlns:xsd="http://www.w3.org/2001/XMLSchema" xmlns:xs="http://www.w3.org/2001/XMLSchema" xmlns:p="http://schemas.microsoft.com/office/2006/metadata/properties" xmlns:ns2="d54207af-711a-4733-82b5-1a6c2a7583d1" targetNamespace="http://schemas.microsoft.com/office/2006/metadata/properties" ma:root="true" ma:fieldsID="4d54501203e98aacafbd360163af69bd" ns2:_="">
    <xsd:import namespace="d54207af-711a-4733-82b5-1a6c2a7583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207af-711a-4733-82b5-1a6c2a758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41297E-B3AE-4E74-992E-7E189EC02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207af-711a-4733-82b5-1a6c2a758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F80AAD-37BD-4557-A57F-DCF47EE15983}">
  <ds:schemaRefs>
    <ds:schemaRef ds:uri="http://schemas.microsoft.com/sharepoint/v3/contenttype/forms"/>
  </ds:schemaRefs>
</ds:datastoreItem>
</file>

<file path=customXml/itemProps3.xml><?xml version="1.0" encoding="utf-8"?>
<ds:datastoreItem xmlns:ds="http://schemas.openxmlformats.org/officeDocument/2006/customXml" ds:itemID="{B4BFFA5D-75D8-4850-82BA-0A953C21B963}">
  <ds:schemaRef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d54207af-711a-4733-82b5-1a6c2a7583d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Permitted Loan Calculation </vt:lpstr>
      <vt:lpstr>'Permitted Loan Calculation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kurtpa1h</dc:creator>
  <cp:lastModifiedBy>Kurtzman, Pam</cp:lastModifiedBy>
  <cp:lastPrinted>2020-04-02T00:19:04Z</cp:lastPrinted>
  <dcterms:created xsi:type="dcterms:W3CDTF">2020-04-01T04:49:20Z</dcterms:created>
  <dcterms:modified xsi:type="dcterms:W3CDTF">2020-04-02T00:19:46Z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0x0101001C182CE08D889A458D7568460D5333A5</vt:lpwstr>
  </property>
</Properties>
</file>